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40"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<sst xmlns="http://schemas.openxmlformats.org/spreadsheetml/2006/main" count="163" uniqueCount="147">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</sst>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right/>
      <top style="thin">
        <color theme="0" tint="-0.24993999302387238"/>
      </top>
      <bottom style="thin">
        <color theme="0" tint="-0.24993999302387238"/>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0" fontId="81" fillId="33" borderId="55"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4"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protection/>
    </xf>
    <xf numFmtId="9" fontId="74" fillId="5" borderId="64"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3" fontId="0" fillId="0" borderId="13" xfId="0" applyNumberFormat="1" applyFill="1" applyBorder="1" applyAlignment="1" applyProtection="1">
      <alignment vertical="top" wrapText="1"/>
      <protection locked="0"/>
    </xf>
    <xf numFmtId="0" fontId="0" fillId="0" borderId="64"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vertical="top"/>
      <protection/>
    </xf>
    <xf numFmtId="9" fontId="74" fillId="5" borderId="64"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3" fontId="74" fillId="0" borderId="13" xfId="0" applyNumberFormat="1" applyFont="1" applyFill="1" applyBorder="1" applyAlignment="1" applyProtection="1">
      <alignment vertical="top" wrapText="1"/>
      <protection locked="0"/>
    </xf>
    <xf numFmtId="0" fontId="74" fillId="0" borderId="64"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4"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4"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0" fillId="0" borderId="64" xfId="0" applyBorder="1" applyAlignment="1" applyProtection="1">
      <alignment vertical="top" wrapText="1"/>
      <protection locked="0"/>
    </xf>
    <xf numFmtId="0" fontId="0" fillId="0" borderId="14" xfId="0" applyBorder="1" applyAlignment="1" applyProtection="1">
      <alignment vertical="top" wrapText="1"/>
      <protection locked="0"/>
    </xf>
    <xf numFmtId="172" fontId="67" fillId="34" borderId="65" xfId="57" applyNumberFormat="1" applyFont="1" applyFill="1" applyBorder="1" applyAlignment="1" applyProtection="1">
      <alignment vertical="center"/>
      <protection/>
    </xf>
    <xf numFmtId="172" fontId="67" fillId="36" borderId="66"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605"/>
          <c:w val="0.97375"/>
          <c:h val="0.962"/>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7164713"/>
        <c:axId val="64482418"/>
      </c:barChart>
      <c:catAx>
        <c:axId val="716471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4482418"/>
        <c:crosses val="autoZero"/>
        <c:auto val="1"/>
        <c:lblOffset val="100"/>
        <c:tickLblSkip val="1"/>
        <c:noMultiLvlLbl val="0"/>
      </c:catAx>
      <c:valAx>
        <c:axId val="64482418"/>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7164713"/>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89"/>
          <c:w val="0.80625"/>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43470851"/>
        <c:axId val="55693340"/>
      </c:barChart>
      <c:catAx>
        <c:axId val="43470851"/>
        <c:scaling>
          <c:orientation val="minMax"/>
        </c:scaling>
        <c:axPos val="b"/>
        <c:delete val="1"/>
        <c:majorTickMark val="out"/>
        <c:minorTickMark val="none"/>
        <c:tickLblPos val="nextTo"/>
        <c:crossAx val="55693340"/>
        <c:crosses val="autoZero"/>
        <c:auto val="1"/>
        <c:lblOffset val="100"/>
        <c:tickLblSkip val="1"/>
        <c:noMultiLvlLbl val="0"/>
      </c:catAx>
      <c:valAx>
        <c:axId val="5569334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43470851"/>
        <c:crossesAt val="1"/>
        <c:crossBetween val="between"/>
        <c:dispUnits/>
        <c:majorUnit val="200"/>
      </c:valAx>
      <c:spPr>
        <a:noFill/>
        <a:ln>
          <a:noFill/>
        </a:ln>
      </c:spPr>
    </c:plotArea>
    <c:legend>
      <c:legendPos val="r"/>
      <c:layout>
        <c:manualLayout>
          <c:xMode val="edge"/>
          <c:yMode val="edge"/>
          <c:x val="0.10325"/>
          <c:y val="0.87125"/>
          <c:w val="0.72375"/>
          <c:h val="0.126"/>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419100</xdr:colOff>
      <xdr:row>18</xdr:row>
      <xdr:rowOff>142875</xdr:rowOff>
    </xdr:to>
    <xdr:sp>
      <xdr:nvSpPr>
        <xdr:cNvPr id="1" name="Flowchart: Card 2">
          <a:hlinkClick r:id="rId1"/>
        </xdr:cNvPr>
        <xdr:cNvSpPr>
          <a:spLocks/>
        </xdr:cNvSpPr>
      </xdr:nvSpPr>
      <xdr:spPr>
        <a:xfrm>
          <a:off x="504825" y="2667000"/>
          <a:ext cx="1419225"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66700"/>
    <xdr:sp fLocksText="0">
      <xdr:nvSpPr>
        <xdr:cNvPr id="2" name="TextBox 6"/>
        <xdr:cNvSpPr txBox="1">
          <a:spLocks noChangeArrowheads="1"/>
        </xdr:cNvSpPr>
      </xdr:nvSpPr>
      <xdr:spPr>
        <a:xfrm>
          <a:off x="5686425" y="17907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419100</xdr:colOff>
      <xdr:row>4</xdr:row>
      <xdr:rowOff>95250</xdr:rowOff>
    </xdr:from>
    <xdr:to>
      <xdr:col>3</xdr:col>
      <xdr:colOff>276225</xdr:colOff>
      <xdr:row>10</xdr:row>
      <xdr:rowOff>114300</xdr:rowOff>
    </xdr:to>
    <xdr:sp>
      <xdr:nvSpPr>
        <xdr:cNvPr id="3" name="Flowchart: Connector 14">
          <a:hlinkClick r:id="rId2"/>
        </xdr:cNvPr>
        <xdr:cNvSpPr>
          <a:spLocks/>
        </xdr:cNvSpPr>
      </xdr:nvSpPr>
      <xdr:spPr>
        <a:xfrm>
          <a:off x="704850" y="1028700"/>
          <a:ext cx="1076325"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142875</xdr:rowOff>
    </xdr:to>
    <xdr:sp>
      <xdr:nvSpPr>
        <xdr:cNvPr id="4" name="Elbow Connector 36"/>
        <xdr:cNvSpPr>
          <a:spLocks/>
        </xdr:cNvSpPr>
      </xdr:nvSpPr>
      <xdr:spPr>
        <a:xfrm rot="5400000">
          <a:off x="1238250" y="2066925"/>
          <a:ext cx="0" cy="5524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523875</xdr:colOff>
      <xdr:row>21</xdr:row>
      <xdr:rowOff>19050</xdr:rowOff>
    </xdr:to>
    <xdr:sp>
      <xdr:nvSpPr>
        <xdr:cNvPr id="5" name="Elbow Connector 38"/>
        <xdr:cNvSpPr>
          <a:spLocks/>
        </xdr:cNvSpPr>
      </xdr:nvSpPr>
      <xdr:spPr>
        <a:xfrm rot="16200000" flipH="1">
          <a:off x="1219200" y="3476625"/>
          <a:ext cx="200025" cy="381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9525</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5722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505325"/>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400050</xdr:colOff>
      <xdr:row>32</xdr:row>
      <xdr:rowOff>123825</xdr:rowOff>
    </xdr:to>
    <xdr:sp>
      <xdr:nvSpPr>
        <xdr:cNvPr id="8" name="Flowchart: Card 68">
          <a:hlinkClick r:id="rId4"/>
        </xdr:cNvPr>
        <xdr:cNvSpPr>
          <a:spLocks/>
        </xdr:cNvSpPr>
      </xdr:nvSpPr>
      <xdr:spPr>
        <a:xfrm>
          <a:off x="504825" y="5200650"/>
          <a:ext cx="1400175"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15025"/>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381000</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66750" y="6505575"/>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0.0695</cdr:x>
      <cdr:y>0.05825</cdr:y>
    </cdr:to>
    <cdr:sp>
      <cdr:nvSpPr>
        <cdr:cNvPr id="1" name="textruta 2"/>
        <cdr:cNvSpPr txBox="1">
          <a:spLocks noChangeArrowheads="1"/>
        </cdr:cNvSpPr>
      </cdr:nvSpPr>
      <cdr:spPr>
        <a:xfrm>
          <a:off x="0" y="0"/>
          <a:ext cx="276225" cy="20002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0100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195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4296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0211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0.04075</cdr:x>
      <cdr:y>0.01175</cdr:y>
    </cdr:from>
    <cdr:to>
      <cdr:x>0.98875</cdr:x>
      <cdr:y>0.14725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3909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885825"/>
        <a:ext cx="3905250" cy="4610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67</v>
      </c>
      <c r="C2" s="60"/>
      <c r="D2" s="60"/>
      <c r="E2" s="60"/>
      <c r="F2" s="60"/>
      <c r="G2" s="60"/>
      <c r="H2" s="60"/>
      <c r="I2" s="60"/>
      <c r="J2" s="60"/>
      <c r="K2" s="60"/>
      <c r="L2" s="60"/>
    </row>
    <row r="3" spans="1:12" ht="22.5">
      <c r="A3" s="60"/>
      <c r="B3" s="180" t="s">
        <v>68</v>
      </c>
      <c r="C3" s="60"/>
      <c r="D3" s="60"/>
      <c r="E3" s="60"/>
      <c r="F3" s="60"/>
      <c r="G3" s="60"/>
      <c r="H3" s="60"/>
      <c r="I3" s="60"/>
      <c r="J3" s="60"/>
      <c r="K3" s="60"/>
      <c r="L3" s="60"/>
    </row>
    <row r="4" spans="1:12" ht="22.5">
      <c r="A4" s="60"/>
      <c r="B4" s="190" t="s">
        <v>145</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
      <c r="B22" s="203"/>
      <c r="C22" s="204"/>
      <c r="D22" s="28"/>
      <c r="E22" s="29"/>
      <c r="F22" s="29"/>
    </row>
    <row r="23" spans="2:6" ht="12">
      <c r="B23" s="203"/>
      <c r="C23" s="204"/>
      <c r="D23" s="28"/>
      <c r="E23" s="29"/>
      <c r="F23" s="29"/>
    </row>
    <row r="24" spans="2:6" ht="12">
      <c r="B24" s="203"/>
      <c r="C24" s="204"/>
      <c r="D24" s="28"/>
      <c r="E24" s="29"/>
      <c r="F24" s="29"/>
    </row>
    <row r="25" spans="2:6" ht="12">
      <c r="B25" s="203"/>
      <c r="C25" s="204"/>
      <c r="D25" s="28"/>
      <c r="E25" s="29"/>
      <c r="F25" s="29"/>
    </row>
    <row r="26" spans="2:6" ht="12">
      <c r="B26" s="203"/>
      <c r="C26" s="204"/>
      <c r="D26" s="28"/>
      <c r="E26" s="29"/>
      <c r="F26" s="29"/>
    </row>
    <row r="27" spans="2:6" ht="12">
      <c r="B27" s="203"/>
      <c r="C27" s="204"/>
      <c r="D27" s="28"/>
      <c r="E27" s="29"/>
      <c r="F27" s="29"/>
    </row>
    <row r="28" spans="2:6" ht="12">
      <c r="B28" s="203"/>
      <c r="C28" s="204"/>
      <c r="D28" s="28"/>
      <c r="E28" s="29"/>
      <c r="F28" s="29"/>
    </row>
    <row r="29" spans="2:6" ht="12">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3.5">
      <c r="H3" s="65"/>
      <c r="I3" s="207"/>
      <c r="J3" s="207"/>
      <c r="K3" s="207"/>
      <c r="L3" s="207"/>
    </row>
    <row r="4" spans="2:8" ht="14.25" customHeight="1">
      <c r="B4" s="208" t="s">
        <v>72</v>
      </c>
      <c r="C4" s="208"/>
      <c r="D4" s="208"/>
      <c r="H4" s="66"/>
    </row>
    <row r="7" spans="5:8" ht="13.5" customHeight="1">
      <c r="E7" s="17" t="s">
        <v>42</v>
      </c>
      <c r="G7" s="17"/>
      <c r="H7" s="17" t="s">
        <v>3</v>
      </c>
    </row>
    <row r="8" spans="1:5" ht="13.5">
      <c r="A8" s="18"/>
      <c r="E8" s="209" t="s">
        <v>73</v>
      </c>
    </row>
    <row r="9" ht="13.5">
      <c r="E9" s="209"/>
    </row>
    <row r="10" ht="14.25">
      <c r="E10" s="209"/>
    </row>
    <row r="11" ht="14.25">
      <c r="E11" s="209"/>
    </row>
    <row r="12" ht="13.5">
      <c r="E12" s="209"/>
    </row>
    <row r="13" ht="13.5">
      <c r="E13" s="209"/>
    </row>
    <row r="14" ht="13.5">
      <c r="E14" s="19"/>
    </row>
    <row r="15" spans="5:12" ht="13.5">
      <c r="E15" s="209" t="s">
        <v>90</v>
      </c>
      <c r="G15" s="78"/>
      <c r="H15" s="79" t="s">
        <v>122</v>
      </c>
      <c r="I15" s="78"/>
      <c r="J15" s="78"/>
      <c r="K15" s="78"/>
      <c r="L15" s="78"/>
    </row>
    <row r="16" spans="5:14" ht="13.5">
      <c r="E16" s="209"/>
      <c r="G16" s="78"/>
      <c r="H16" s="80">
        <f>TidTillg</f>
        <v>0</v>
      </c>
      <c r="I16" s="79"/>
      <c r="J16" s="78"/>
      <c r="K16" s="77"/>
      <c r="L16" s="78"/>
      <c r="N16" s="65"/>
    </row>
    <row r="17" spans="5:14" ht="13.5" customHeight="1">
      <c r="E17" s="209"/>
      <c r="G17" s="78"/>
      <c r="H17" s="78"/>
      <c r="I17" s="78"/>
      <c r="J17" s="78"/>
      <c r="K17" s="78"/>
      <c r="L17" s="78"/>
      <c r="N17" s="65"/>
    </row>
    <row r="18" spans="5:12" ht="13.5">
      <c r="E18" s="209"/>
      <c r="G18" s="78"/>
      <c r="H18" s="78"/>
      <c r="I18" s="78"/>
      <c r="J18" s="78"/>
      <c r="K18" s="78"/>
      <c r="L18" s="78"/>
    </row>
    <row r="19" ht="13.5">
      <c r="E19" s="209"/>
    </row>
    <row r="21" spans="7:12" ht="13.5">
      <c r="G21" s="78"/>
      <c r="H21" s="78"/>
      <c r="I21" s="78"/>
      <c r="J21" s="78"/>
      <c r="K21" s="78"/>
      <c r="L21" s="78"/>
    </row>
    <row r="22" spans="5:12" ht="13.5">
      <c r="E22" s="209" t="s">
        <v>104</v>
      </c>
      <c r="G22" s="78"/>
      <c r="H22" s="178" t="s">
        <v>128</v>
      </c>
      <c r="I22" s="78"/>
      <c r="J22" s="78"/>
      <c r="K22" s="78"/>
      <c r="L22" s="78"/>
    </row>
    <row r="23" spans="5:12" ht="13.5">
      <c r="E23" s="209"/>
      <c r="G23" s="78"/>
      <c r="H23" s="80" t="e">
        <f>TaxegrundSalary</f>
        <v>#DIV/0!</v>
      </c>
      <c r="I23" s="78"/>
      <c r="J23" s="81"/>
      <c r="K23" s="81"/>
      <c r="L23" s="81"/>
    </row>
    <row r="24" spans="5:12" ht="13.5" customHeight="1">
      <c r="E24" s="209"/>
      <c r="G24" s="78"/>
      <c r="H24" s="178" t="s">
        <v>92</v>
      </c>
      <c r="I24" s="81"/>
      <c r="J24" s="81"/>
      <c r="K24" s="81"/>
      <c r="L24" s="81"/>
    </row>
    <row r="25" spans="5:12" ht="13.5">
      <c r="E25" s="209"/>
      <c r="G25" s="78"/>
      <c r="H25" s="82">
        <f>'Lönekostnad och årsarbetskraft'!C41</f>
        <v>0</v>
      </c>
      <c r="I25" s="78"/>
      <c r="J25" s="78"/>
      <c r="K25" s="78"/>
      <c r="L25" s="78"/>
    </row>
    <row r="26" spans="5:12" ht="13.5">
      <c r="E26" s="209"/>
      <c r="G26" s="78"/>
      <c r="H26" s="78"/>
      <c r="I26" s="78"/>
      <c r="J26" s="78"/>
      <c r="K26" s="78"/>
      <c r="L26" s="78"/>
    </row>
    <row r="29" spans="7:12" ht="13.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3.5">
      <c r="E34" s="209"/>
    </row>
    <row r="36" spans="6:13" ht="13.5">
      <c r="F36" s="15"/>
      <c r="G36" s="15"/>
      <c r="H36" s="15"/>
      <c r="I36" s="15"/>
      <c r="J36" s="15"/>
      <c r="K36" s="15"/>
      <c r="L36" s="15"/>
      <c r="M36" s="15"/>
    </row>
    <row r="37" spans="5:12" ht="13.5">
      <c r="E37" s="209" t="s">
        <v>75</v>
      </c>
      <c r="G37" s="78"/>
      <c r="H37" s="86" t="s">
        <v>107</v>
      </c>
      <c r="I37" s="81"/>
      <c r="J37" s="81"/>
      <c r="K37" s="81"/>
      <c r="L37" s="81"/>
    </row>
    <row r="38" spans="5:12" ht="13.5">
      <c r="E38" s="209"/>
      <c r="G38" s="78"/>
      <c r="H38" s="80" t="e">
        <f>Resultat!E10</f>
        <v>#DIV/0!</v>
      </c>
      <c r="I38" s="86"/>
      <c r="J38" s="81"/>
      <c r="K38" s="81"/>
      <c r="L38" s="81"/>
    </row>
    <row r="39" spans="5:12" ht="13.5">
      <c r="E39" s="209"/>
      <c r="G39" s="78"/>
      <c r="H39" s="86" t="s">
        <v>6</v>
      </c>
      <c r="I39" s="81"/>
      <c r="J39" s="81"/>
      <c r="K39" s="81"/>
      <c r="L39" s="81"/>
    </row>
    <row r="40" spans="5:12" ht="13.5">
      <c r="E40" s="209"/>
      <c r="G40" s="78"/>
      <c r="H40" s="80" t="e">
        <f>ReHdlKost</f>
        <v>#DIV/0!</v>
      </c>
      <c r="I40" s="86"/>
      <c r="J40" s="81"/>
      <c r="K40" s="81"/>
      <c r="L40" s="81"/>
    </row>
    <row r="41" spans="5:12" ht="13.5">
      <c r="E41" s="209"/>
      <c r="G41" s="78"/>
      <c r="H41" s="81"/>
      <c r="I41" s="81"/>
      <c r="J41" s="81"/>
      <c r="K41" s="81"/>
      <c r="L41" s="81"/>
    </row>
    <row r="42" ht="13.5">
      <c r="E42" s="209"/>
    </row>
    <row r="43" ht="13.5">
      <c r="E43" s="209"/>
    </row>
    <row r="44" ht="13.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19.5">
      <c r="A2" s="20"/>
      <c r="B2" s="30"/>
      <c r="C2" s="31"/>
      <c r="G2" s="34"/>
    </row>
    <row r="3" spans="2:3" ht="18">
      <c r="B3" s="192" t="s">
        <v>141</v>
      </c>
      <c r="C3" s="31"/>
    </row>
    <row r="4" spans="2:3" ht="15">
      <c r="B4" s="30"/>
      <c r="C4" s="31"/>
    </row>
    <row r="5" spans="2:3" ht="1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
      <c r="B8" s="36"/>
      <c r="C8" s="37"/>
      <c r="N8" s="33"/>
      <c r="O8" s="33"/>
      <c r="P8" s="33"/>
      <c r="Q8" s="33"/>
      <c r="R8" s="33"/>
      <c r="S8" s="33"/>
      <c r="T8" s="33"/>
      <c r="U8" s="33"/>
      <c r="V8" s="33"/>
    </row>
    <row r="9" spans="2:22" ht="13.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
      <c r="B14" s="8" t="s">
        <v>0</v>
      </c>
      <c r="C14" s="9"/>
      <c r="D14" s="5"/>
      <c r="N14" s="33"/>
      <c r="O14" s="33"/>
      <c r="P14" s="33"/>
      <c r="Q14" s="33"/>
      <c r="R14" s="33"/>
      <c r="S14" s="33"/>
      <c r="T14" s="33"/>
      <c r="U14" s="33"/>
      <c r="V14" s="33"/>
    </row>
    <row r="15" spans="2:5" ht="12">
      <c r="B15" s="8" t="s">
        <v>1</v>
      </c>
      <c r="C15" s="9"/>
      <c r="D15" s="5"/>
      <c r="E15" s="38"/>
    </row>
    <row r="16" spans="2:4" ht="12">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2.7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
      <c r="G2" s="32"/>
      <c r="I2" s="50"/>
    </row>
    <row r="3" spans="2:7" ht="18">
      <c r="B3" s="192" t="s">
        <v>142</v>
      </c>
      <c r="C3" s="33"/>
      <c r="D3" s="33"/>
      <c r="E3" s="50"/>
      <c r="G3" s="51"/>
    </row>
    <row r="4" spans="2:7" ht="19.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8">
      <c r="B8" s="194" t="s">
        <v>124</v>
      </c>
      <c r="C8" s="195" t="s">
        <v>138</v>
      </c>
      <c r="D8" s="67"/>
      <c r="E8" s="67"/>
      <c r="G8" s="67"/>
      <c r="H8" s="67"/>
    </row>
    <row r="9" spans="2:8" ht="12">
      <c r="B9" s="54"/>
      <c r="C9" s="6"/>
      <c r="D9" s="33"/>
      <c r="E9" s="33"/>
      <c r="F9" s="33"/>
      <c r="G9" s="33"/>
      <c r="H9" s="33"/>
    </row>
    <row r="10" spans="2:8" ht="12">
      <c r="B10" s="55"/>
      <c r="C10" s="6"/>
      <c r="D10" s="33"/>
      <c r="E10" s="33"/>
      <c r="F10" s="33"/>
      <c r="G10" s="33"/>
      <c r="H10" s="33"/>
    </row>
    <row r="11" spans="2:8" ht="12">
      <c r="B11" s="55"/>
      <c r="C11" s="6"/>
      <c r="D11" s="33"/>
      <c r="E11" s="33"/>
      <c r="F11" s="33"/>
      <c r="G11" s="33"/>
      <c r="H11" s="33"/>
    </row>
    <row r="12" spans="2:8" ht="12">
      <c r="B12" s="55"/>
      <c r="C12" s="6"/>
      <c r="D12" s="33"/>
      <c r="E12" s="33"/>
      <c r="F12" s="33"/>
      <c r="G12" s="33"/>
      <c r="H12" s="33"/>
    </row>
    <row r="13" spans="2:8" ht="12">
      <c r="B13" s="55"/>
      <c r="C13" s="6"/>
      <c r="D13" s="33"/>
      <c r="E13" s="33"/>
      <c r="F13" s="33"/>
      <c r="G13" s="33"/>
      <c r="H13" s="33"/>
    </row>
    <row r="14" spans="2:8" ht="12">
      <c r="B14" s="55"/>
      <c r="C14" s="6"/>
      <c r="D14" s="33"/>
      <c r="E14" s="33"/>
      <c r="F14" s="33"/>
      <c r="G14" s="33"/>
      <c r="H14" s="33"/>
    </row>
    <row r="15" spans="2:8" ht="12">
      <c r="B15" s="55"/>
      <c r="C15" s="6"/>
      <c r="D15" s="33"/>
      <c r="E15" s="33"/>
      <c r="F15" s="33"/>
      <c r="G15" s="33"/>
      <c r="H15" s="33"/>
    </row>
    <row r="16" spans="2:8" ht="12">
      <c r="B16" s="55"/>
      <c r="C16" s="6"/>
      <c r="D16" s="33"/>
      <c r="E16" s="33"/>
      <c r="F16" s="33"/>
      <c r="G16" s="33"/>
      <c r="H16" s="33"/>
    </row>
    <row r="17" spans="2:8" ht="12">
      <c r="B17" s="55"/>
      <c r="C17" s="6"/>
      <c r="D17" s="33"/>
      <c r="E17" s="33"/>
      <c r="F17" s="33"/>
      <c r="G17" s="33"/>
      <c r="H17" s="33"/>
    </row>
    <row r="18" spans="2:8" ht="12">
      <c r="B18" s="55"/>
      <c r="C18" s="6"/>
      <c r="D18" s="33"/>
      <c r="E18" s="33"/>
      <c r="F18" s="33"/>
      <c r="G18" s="33"/>
      <c r="H18" s="33"/>
    </row>
    <row r="19" spans="2:8" ht="12">
      <c r="B19" s="55"/>
      <c r="C19" s="6"/>
      <c r="D19" s="33"/>
      <c r="E19" s="33"/>
      <c r="F19" s="33"/>
      <c r="G19" s="33"/>
      <c r="H19" s="33"/>
    </row>
    <row r="20" spans="2:8" ht="12">
      <c r="B20" s="55"/>
      <c r="C20" s="6"/>
      <c r="D20" s="33"/>
      <c r="E20" s="33"/>
      <c r="F20" s="33"/>
      <c r="G20" s="33"/>
      <c r="H20" s="33"/>
    </row>
    <row r="21" spans="2:8" ht="12">
      <c r="B21" s="55"/>
      <c r="C21" s="6"/>
      <c r="D21" s="33"/>
      <c r="E21" s="33"/>
      <c r="F21" s="33"/>
      <c r="G21" s="33"/>
      <c r="H21" s="33"/>
    </row>
    <row r="22" spans="2:8" ht="12">
      <c r="B22" s="55"/>
      <c r="C22" s="6"/>
      <c r="D22" s="33"/>
      <c r="E22" s="33"/>
      <c r="F22" s="33"/>
      <c r="G22" s="33"/>
      <c r="H22" s="33"/>
    </row>
    <row r="23" spans="2:8" ht="12">
      <c r="B23" s="55"/>
      <c r="C23" s="6"/>
      <c r="D23" s="33"/>
      <c r="E23" s="33"/>
      <c r="F23" s="33"/>
      <c r="G23" s="33"/>
      <c r="H23" s="33"/>
    </row>
    <row r="24" spans="2:8" ht="12">
      <c r="B24" s="55"/>
      <c r="C24" s="6"/>
      <c r="D24" s="33"/>
      <c r="E24" s="33"/>
      <c r="F24" s="33"/>
      <c r="G24" s="33"/>
      <c r="H24" s="33"/>
    </row>
    <row r="25" spans="2:8" ht="12">
      <c r="B25" s="55"/>
      <c r="C25" s="6"/>
      <c r="D25" s="33"/>
      <c r="E25" s="33"/>
      <c r="F25" s="33"/>
      <c r="G25" s="33"/>
      <c r="H25" s="33"/>
    </row>
    <row r="26" spans="2:8" ht="12">
      <c r="B26" s="55"/>
      <c r="C26" s="6"/>
      <c r="D26" s="33"/>
      <c r="E26" s="33"/>
      <c r="F26" s="33"/>
      <c r="G26" s="33"/>
      <c r="H26" s="33"/>
    </row>
    <row r="27" spans="2:8" ht="12">
      <c r="B27" s="55"/>
      <c r="C27" s="6"/>
      <c r="D27" s="33"/>
      <c r="E27" s="33"/>
      <c r="F27" s="33"/>
      <c r="G27" s="33"/>
      <c r="H27" s="33"/>
    </row>
    <row r="28" spans="2:8" ht="12">
      <c r="B28" s="56"/>
      <c r="C28" s="6"/>
      <c r="D28" s="33"/>
      <c r="E28" s="33"/>
      <c r="F28" s="33"/>
      <c r="G28" s="33"/>
      <c r="H28" s="33"/>
    </row>
    <row r="29" spans="2:8" ht="12">
      <c r="B29" s="55"/>
      <c r="C29" s="6"/>
      <c r="D29" s="33"/>
      <c r="E29" s="33"/>
      <c r="F29" s="33"/>
      <c r="G29" s="33"/>
      <c r="H29" s="33"/>
    </row>
    <row r="30" spans="2:8" ht="12">
      <c r="B30" s="55"/>
      <c r="C30" s="6"/>
      <c r="D30" s="33"/>
      <c r="E30" s="33"/>
      <c r="F30" s="33"/>
      <c r="G30" s="33"/>
      <c r="H30" s="33"/>
    </row>
    <row r="31" spans="2:8" ht="12">
      <c r="B31" s="55"/>
      <c r="C31" s="6"/>
      <c r="D31" s="33"/>
      <c r="E31" s="33"/>
      <c r="F31" s="33"/>
      <c r="G31" s="33"/>
      <c r="H31" s="33"/>
    </row>
    <row r="32" spans="2:8" ht="12">
      <c r="B32" s="56"/>
      <c r="C32" s="6"/>
      <c r="D32" s="33"/>
      <c r="E32" s="33"/>
      <c r="F32" s="33"/>
      <c r="G32" s="33"/>
      <c r="H32" s="33"/>
    </row>
    <row r="33" spans="2:8" ht="12">
      <c r="B33" s="55"/>
      <c r="C33" s="6"/>
      <c r="D33" s="33"/>
      <c r="E33" s="33"/>
      <c r="F33" s="33"/>
      <c r="G33" s="33"/>
      <c r="H33" s="33"/>
    </row>
    <row r="34" spans="2:8" ht="12">
      <c r="B34" s="56"/>
      <c r="C34" s="6"/>
      <c r="D34" s="33"/>
      <c r="E34" s="33"/>
      <c r="F34" s="33"/>
      <c r="G34" s="33"/>
      <c r="H34" s="33"/>
    </row>
    <row r="35" spans="2:8" ht="12">
      <c r="B35" s="55"/>
      <c r="C35" s="6"/>
      <c r="D35" s="33"/>
      <c r="E35" s="33"/>
      <c r="F35" s="33"/>
      <c r="G35" s="33"/>
      <c r="H35" s="33"/>
    </row>
    <row r="36" spans="2:8" ht="12">
      <c r="B36" s="56"/>
      <c r="C36" s="6"/>
      <c r="D36" s="33"/>
      <c r="E36" s="33"/>
      <c r="F36" s="33"/>
      <c r="G36" s="33"/>
      <c r="H36" s="33"/>
    </row>
    <row r="37" spans="2:8" ht="12">
      <c r="B37" s="55"/>
      <c r="C37" s="6"/>
      <c r="D37" s="33"/>
      <c r="E37" s="33"/>
      <c r="F37" s="33"/>
      <c r="G37" s="33"/>
      <c r="H37" s="33"/>
    </row>
    <row r="38" spans="2:8" ht="12">
      <c r="B38" s="56"/>
      <c r="C38" s="6"/>
      <c r="D38" s="33"/>
      <c r="E38" s="33"/>
      <c r="F38" s="33"/>
      <c r="G38" s="33"/>
      <c r="H38" s="33"/>
    </row>
    <row r="39" spans="2:8" ht="12.75">
      <c r="B39" s="144" t="s">
        <v>125</v>
      </c>
      <c r="C39" s="157" t="e">
        <f>AVERAGE(C9:C38)</f>
        <v>#DIV/0!</v>
      </c>
      <c r="D39" s="33"/>
      <c r="E39" s="33"/>
      <c r="F39" s="33"/>
      <c r="G39" s="33"/>
      <c r="H39" s="38"/>
    </row>
    <row r="40" spans="3:8" ht="12">
      <c r="C40" s="50"/>
      <c r="D40" s="33"/>
      <c r="E40" s="33"/>
      <c r="F40" s="33"/>
      <c r="G40" s="33"/>
      <c r="H40" s="33"/>
    </row>
    <row r="41" spans="2:8" ht="48.75" customHeight="1">
      <c r="B41" s="156" t="s">
        <v>103</v>
      </c>
      <c r="C41" s="188"/>
      <c r="D41" s="33"/>
      <c r="E41" s="33"/>
      <c r="F41" s="33"/>
      <c r="G41" s="33"/>
      <c r="H41" s="33"/>
    </row>
    <row r="42" spans="3:8" ht="12">
      <c r="C42" s="33"/>
      <c r="D42" s="33"/>
      <c r="E42" s="33"/>
      <c r="F42" s="33"/>
      <c r="G42" s="33"/>
      <c r="H42" s="33"/>
    </row>
    <row r="43" spans="3:8" ht="12.7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
      <c r="B46" s="230" t="s">
        <v>126</v>
      </c>
      <c r="C46" s="226" t="e">
        <f>C39</f>
        <v>#DIV/0!</v>
      </c>
      <c r="D46" s="33"/>
      <c r="E46" s="33"/>
      <c r="F46" s="33"/>
      <c r="G46" s="33"/>
      <c r="H46" s="33"/>
    </row>
    <row r="47" spans="2:8" ht="12">
      <c r="B47" s="231"/>
      <c r="C47" s="227"/>
      <c r="D47" s="33"/>
      <c r="E47" s="33"/>
      <c r="F47" s="33"/>
      <c r="G47" s="33"/>
      <c r="H47" s="33"/>
    </row>
    <row r="48" spans="2:8" ht="6" customHeight="1">
      <c r="B48" s="97"/>
      <c r="C48" s="98"/>
      <c r="D48" s="33"/>
      <c r="E48" s="33"/>
      <c r="F48" s="33"/>
      <c r="G48" s="33"/>
      <c r="H48" s="33"/>
    </row>
    <row r="49" spans="2:8" ht="12">
      <c r="B49" s="230" t="s">
        <v>92</v>
      </c>
      <c r="C49" s="228">
        <f>C41</f>
        <v>0</v>
      </c>
      <c r="D49" s="33"/>
      <c r="E49" s="33"/>
      <c r="F49" s="33"/>
      <c r="G49" s="33"/>
      <c r="H49" s="33"/>
    </row>
    <row r="50" spans="2:8" ht="12">
      <c r="B50" s="231"/>
      <c r="C50" s="229"/>
      <c r="D50" s="33"/>
      <c r="E50" s="33"/>
      <c r="F50" s="33"/>
      <c r="G50" s="33"/>
      <c r="H50" s="33"/>
    </row>
    <row r="51" spans="2:8" ht="13.5" thickBot="1">
      <c r="B51" s="99"/>
      <c r="C51" s="100"/>
      <c r="D51" s="33"/>
      <c r="E51" s="33"/>
      <c r="F51" s="33"/>
      <c r="G51" s="33"/>
      <c r="H51" s="33"/>
    </row>
    <row r="52" spans="4:8" ht="12">
      <c r="D52" s="32"/>
      <c r="E52" s="50"/>
      <c r="F52" s="50"/>
      <c r="G52" s="33"/>
      <c r="H52" s="33"/>
    </row>
    <row r="53" spans="4:8" ht="12">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1">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19.5">
      <c r="A1" s="20"/>
      <c r="B1" s="200" t="str">
        <f>DocTitel</f>
        <v>, , 2015</v>
      </c>
      <c r="H1" s="34" t="s">
        <v>41</v>
      </c>
    </row>
    <row r="2" ht="15">
      <c r="B2" s="30"/>
    </row>
    <row r="3" spans="2:9" ht="18">
      <c r="B3" s="198" t="s">
        <v>143</v>
      </c>
      <c r="C3" s="36"/>
      <c r="D3" s="36"/>
      <c r="E3" s="36"/>
      <c r="F3" s="36"/>
      <c r="G3" s="36"/>
      <c r="H3" s="36"/>
      <c r="I3" s="36"/>
    </row>
    <row r="4" spans="2:9" ht="95.25" customHeight="1">
      <c r="B4" s="232" t="s">
        <v>120</v>
      </c>
      <c r="C4" s="232"/>
      <c r="D4" s="232"/>
      <c r="E4" s="232"/>
      <c r="F4" s="232"/>
      <c r="G4" s="232"/>
      <c r="H4" s="36"/>
      <c r="I4" s="36"/>
    </row>
    <row r="5" spans="2:7" s="18" customFormat="1" ht="12">
      <c r="B5" s="158" t="s">
        <v>2</v>
      </c>
      <c r="C5" s="159" t="s">
        <v>108</v>
      </c>
      <c r="D5" s="248" t="s">
        <v>4</v>
      </c>
      <c r="E5" s="249"/>
      <c r="F5" s="249"/>
      <c r="G5" s="250"/>
    </row>
    <row r="6" spans="2:7" ht="88.5" customHeight="1">
      <c r="B6" s="58" t="s">
        <v>43</v>
      </c>
      <c r="C6" s="10"/>
      <c r="D6" s="245" t="s">
        <v>76</v>
      </c>
      <c r="E6" s="246"/>
      <c r="F6" s="246"/>
      <c r="G6" s="247"/>
    </row>
    <row r="7" spans="2:7" ht="70.5" customHeight="1">
      <c r="B7" s="13" t="s">
        <v>44</v>
      </c>
      <c r="C7" s="10"/>
      <c r="D7" s="245" t="s">
        <v>77</v>
      </c>
      <c r="E7" s="251"/>
      <c r="F7" s="251"/>
      <c r="G7" s="252"/>
    </row>
    <row r="8" spans="2:7" ht="24.75">
      <c r="B8" s="13" t="s">
        <v>45</v>
      </c>
      <c r="C8" s="10"/>
      <c r="D8" s="245" t="s">
        <v>60</v>
      </c>
      <c r="E8" s="246"/>
      <c r="F8" s="246"/>
      <c r="G8" s="247"/>
    </row>
    <row r="9" spans="2:7" ht="45.75" customHeight="1">
      <c r="B9" s="13" t="s">
        <v>46</v>
      </c>
      <c r="C9" s="10"/>
      <c r="D9" s="245" t="s">
        <v>50</v>
      </c>
      <c r="E9" s="246"/>
      <c r="F9" s="246"/>
      <c r="G9" s="247"/>
    </row>
    <row r="10" spans="2:7" ht="26.25" customHeight="1">
      <c r="B10" s="13" t="s">
        <v>47</v>
      </c>
      <c r="C10" s="10"/>
      <c r="D10" s="245" t="s">
        <v>52</v>
      </c>
      <c r="E10" s="246"/>
      <c r="F10" s="246"/>
      <c r="G10" s="247"/>
    </row>
    <row r="11" spans="2:7" ht="24.75" customHeight="1">
      <c r="B11" s="13" t="s">
        <v>48</v>
      </c>
      <c r="C11" s="10"/>
      <c r="D11" s="245" t="s">
        <v>51</v>
      </c>
      <c r="E11" s="246"/>
      <c r="F11" s="246"/>
      <c r="G11" s="247"/>
    </row>
    <row r="12" spans="2:7" ht="54" customHeight="1">
      <c r="B12" s="13" t="s">
        <v>61</v>
      </c>
      <c r="C12" s="10"/>
      <c r="D12" s="245" t="s">
        <v>69</v>
      </c>
      <c r="E12" s="246"/>
      <c r="F12" s="246"/>
      <c r="G12" s="247"/>
    </row>
    <row r="13" spans="2:7" ht="30.75" customHeight="1">
      <c r="B13" s="13" t="s">
        <v>62</v>
      </c>
      <c r="C13" s="10"/>
      <c r="D13" s="245" t="s">
        <v>53</v>
      </c>
      <c r="E13" s="246"/>
      <c r="F13" s="246"/>
      <c r="G13" s="247"/>
    </row>
    <row r="14" spans="2:7" ht="24.75" customHeight="1">
      <c r="B14" s="13" t="s">
        <v>63</v>
      </c>
      <c r="C14" s="10"/>
      <c r="D14" s="245" t="s">
        <v>54</v>
      </c>
      <c r="E14" s="246"/>
      <c r="F14" s="246"/>
      <c r="G14" s="247"/>
    </row>
    <row r="15" spans="2:7" ht="24.75" customHeight="1">
      <c r="B15" s="13" t="s">
        <v>64</v>
      </c>
      <c r="C15" s="10"/>
      <c r="D15" s="245" t="s">
        <v>55</v>
      </c>
      <c r="E15" s="246"/>
      <c r="F15" s="246"/>
      <c r="G15" s="247"/>
    </row>
    <row r="16" spans="2:7" ht="42" customHeight="1">
      <c r="B16" s="13" t="s">
        <v>65</v>
      </c>
      <c r="C16" s="10"/>
      <c r="D16" s="245" t="s">
        <v>56</v>
      </c>
      <c r="E16" s="246"/>
      <c r="F16" s="246"/>
      <c r="G16" s="247"/>
    </row>
    <row r="17" spans="2:7" ht="18" customHeight="1">
      <c r="B17" s="13" t="s">
        <v>58</v>
      </c>
      <c r="C17" s="10"/>
      <c r="D17" s="245" t="s">
        <v>59</v>
      </c>
      <c r="E17" s="246"/>
      <c r="F17" s="246"/>
      <c r="G17" s="247"/>
    </row>
    <row r="18" spans="2:7" ht="12.75">
      <c r="B18" s="13" t="s">
        <v>49</v>
      </c>
      <c r="C18" s="10"/>
      <c r="D18" s="245" t="s">
        <v>57</v>
      </c>
      <c r="E18" s="246"/>
      <c r="F18" s="246"/>
      <c r="G18" s="247"/>
    </row>
    <row r="19" spans="2:7" ht="12">
      <c r="B19" s="13"/>
      <c r="C19" s="10"/>
      <c r="D19" s="239"/>
      <c r="E19" s="255"/>
      <c r="F19" s="255"/>
      <c r="G19" s="256"/>
    </row>
    <row r="20" spans="2:7" ht="12">
      <c r="B20" s="58"/>
      <c r="C20" s="10"/>
      <c r="D20" s="239"/>
      <c r="E20" s="240"/>
      <c r="F20" s="240"/>
      <c r="G20" s="241"/>
    </row>
    <row r="21" spans="2:7" ht="12">
      <c r="B21" s="58"/>
      <c r="C21" s="10"/>
      <c r="D21" s="239"/>
      <c r="E21" s="240"/>
      <c r="F21" s="240"/>
      <c r="G21" s="241"/>
    </row>
    <row r="22" spans="2:7" ht="12">
      <c r="B22" s="58"/>
      <c r="C22" s="10"/>
      <c r="D22" s="239"/>
      <c r="E22" s="240"/>
      <c r="F22" s="240"/>
      <c r="G22" s="241"/>
    </row>
    <row r="23" spans="2:7" ht="12">
      <c r="B23" s="11"/>
      <c r="C23" s="10"/>
      <c r="D23" s="239"/>
      <c r="E23" s="240"/>
      <c r="F23" s="240"/>
      <c r="G23" s="241"/>
    </row>
    <row r="24" spans="2:7" ht="12">
      <c r="B24" s="11"/>
      <c r="C24" s="10"/>
      <c r="D24" s="239"/>
      <c r="E24" s="240"/>
      <c r="F24" s="240"/>
      <c r="G24" s="241"/>
    </row>
    <row r="25" spans="2:7" ht="12">
      <c r="B25" s="11"/>
      <c r="C25" s="10"/>
      <c r="D25" s="239"/>
      <c r="E25" s="240"/>
      <c r="F25" s="240"/>
      <c r="G25" s="241"/>
    </row>
    <row r="26" spans="2:7" ht="12">
      <c r="B26" s="58"/>
      <c r="C26" s="10"/>
      <c r="D26" s="239"/>
      <c r="E26" s="240"/>
      <c r="F26" s="240"/>
      <c r="G26" s="241"/>
    </row>
    <row r="27" spans="2:7" ht="12.75">
      <c r="B27" s="53" t="s">
        <v>13</v>
      </c>
      <c r="C27" s="160">
        <f>SUM(C5:C26)</f>
        <v>0</v>
      </c>
      <c r="D27" s="33"/>
      <c r="E27" s="33"/>
      <c r="F27" s="33"/>
      <c r="G27" s="33"/>
    </row>
    <row r="28" spans="4:7" ht="12">
      <c r="D28" s="33"/>
      <c r="E28" s="33"/>
      <c r="F28" s="33"/>
      <c r="G28" s="33"/>
    </row>
    <row r="29" spans="4:7" ht="12">
      <c r="D29" s="33"/>
      <c r="E29" s="33"/>
      <c r="F29" s="33"/>
      <c r="G29" s="33"/>
    </row>
    <row r="30" spans="2:7" ht="12.75">
      <c r="B30" s="161" t="s">
        <v>17</v>
      </c>
      <c r="C30" s="162">
        <f>C27</f>
        <v>0</v>
      </c>
      <c r="D30" s="236" t="s">
        <v>19</v>
      </c>
      <c r="E30" s="237"/>
      <c r="F30" s="237"/>
      <c r="G30" s="238"/>
    </row>
    <row r="31" spans="2:9" s="175" customFormat="1" ht="30.75" customHeight="1">
      <c r="B31" s="164" t="s">
        <v>146</v>
      </c>
      <c r="C31" s="174"/>
      <c r="D31" s="233" t="s">
        <v>113</v>
      </c>
      <c r="E31" s="253"/>
      <c r="F31" s="253"/>
      <c r="G31" s="254"/>
      <c r="I31" s="75"/>
    </row>
    <row r="32" spans="2:7" ht="19.5" customHeight="1">
      <c r="B32" s="161" t="s">
        <v>110</v>
      </c>
      <c r="C32" s="163" t="e">
        <f>C30/C31</f>
        <v>#DIV/0!</v>
      </c>
      <c r="D32" s="236" t="s">
        <v>111</v>
      </c>
      <c r="E32" s="237"/>
      <c r="F32" s="237"/>
      <c r="G32" s="238"/>
    </row>
    <row r="33" spans="4:13" ht="12">
      <c r="D33" s="33"/>
      <c r="E33" s="33"/>
      <c r="F33" s="33"/>
      <c r="G33" s="33"/>
      <c r="I33" s="75"/>
      <c r="J33" s="75"/>
      <c r="K33" s="75"/>
      <c r="L33" s="75"/>
      <c r="M33" s="75"/>
    </row>
    <row r="34" spans="4:13" ht="12">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32" t="s">
        <v>71</v>
      </c>
      <c r="C36" s="232" t="s">
        <v>33</v>
      </c>
      <c r="D36" s="232"/>
      <c r="E36" s="232"/>
      <c r="F36" s="232"/>
      <c r="G36" s="232"/>
      <c r="I36" s="75"/>
      <c r="J36" s="75"/>
      <c r="K36" s="75"/>
      <c r="L36" s="75"/>
      <c r="M36" s="75"/>
    </row>
    <row r="37" spans="2:9" ht="24.75" customHeight="1">
      <c r="B37" s="164" t="s">
        <v>23</v>
      </c>
      <c r="C37" s="165" t="s">
        <v>108</v>
      </c>
      <c r="D37" s="33"/>
      <c r="F37" s="33"/>
      <c r="G37" s="33"/>
      <c r="I37" s="38"/>
    </row>
    <row r="38" spans="2:7" ht="12">
      <c r="B38" s="1" t="s">
        <v>21</v>
      </c>
      <c r="C38" s="6"/>
      <c r="D38" s="33"/>
      <c r="F38" s="33"/>
      <c r="G38" s="33"/>
    </row>
    <row r="39" spans="2:9" ht="12">
      <c r="B39" s="1" t="s">
        <v>5</v>
      </c>
      <c r="C39" s="6"/>
      <c r="D39" s="33"/>
      <c r="F39" s="33"/>
      <c r="G39" s="33"/>
      <c r="I39" s="38"/>
    </row>
    <row r="40" spans="2:7" ht="12">
      <c r="B40" s="1" t="s">
        <v>22</v>
      </c>
      <c r="C40" s="6"/>
      <c r="D40" s="33"/>
      <c r="E40" s="33"/>
      <c r="F40" s="33"/>
      <c r="G40" s="33"/>
    </row>
    <row r="41" spans="2:7" ht="12">
      <c r="B41" s="1" t="s">
        <v>70</v>
      </c>
      <c r="C41" s="6"/>
      <c r="D41" s="33"/>
      <c r="E41" s="33"/>
      <c r="F41" s="33"/>
      <c r="G41" s="33"/>
    </row>
    <row r="42" spans="2:7" ht="12">
      <c r="B42" s="1"/>
      <c r="C42" s="6"/>
      <c r="D42" s="33"/>
      <c r="E42" s="33"/>
      <c r="F42" s="33"/>
      <c r="G42" s="33"/>
    </row>
    <row r="43" spans="2:7" ht="12">
      <c r="B43" s="1"/>
      <c r="C43" s="6"/>
      <c r="D43" s="33"/>
      <c r="E43" s="33"/>
      <c r="F43" s="33"/>
      <c r="G43" s="33"/>
    </row>
    <row r="44" spans="2:7" ht="12">
      <c r="B44" s="1"/>
      <c r="C44" s="6"/>
      <c r="D44" s="50"/>
      <c r="E44" s="50"/>
      <c r="F44" s="33"/>
      <c r="G44" s="33"/>
    </row>
    <row r="45" spans="2:7" ht="12">
      <c r="B45" s="1"/>
      <c r="C45" s="6"/>
      <c r="D45" s="50"/>
      <c r="E45" s="50"/>
      <c r="F45" s="33"/>
      <c r="G45" s="33"/>
    </row>
    <row r="46" spans="2:7" ht="12">
      <c r="B46" s="1"/>
      <c r="C46" s="7"/>
      <c r="D46" s="50"/>
      <c r="E46" s="50"/>
      <c r="F46" s="33"/>
      <c r="G46" s="33"/>
    </row>
    <row r="47" spans="2:7" ht="12.75">
      <c r="B47" s="53" t="s">
        <v>13</v>
      </c>
      <c r="C47" s="160">
        <f>SUM(C37:C46)</f>
        <v>0</v>
      </c>
      <c r="D47" s="50"/>
      <c r="E47" s="50"/>
      <c r="F47" s="33"/>
      <c r="G47" s="33"/>
    </row>
    <row r="48" spans="4:7" ht="12">
      <c r="D48" s="50"/>
      <c r="E48" s="50"/>
      <c r="F48" s="33"/>
      <c r="G48" s="33"/>
    </row>
    <row r="49" spans="4:5" ht="12">
      <c r="D49" s="52"/>
      <c r="E49" s="52"/>
    </row>
    <row r="50" spans="2:7" ht="15.75" customHeight="1">
      <c r="B50" s="166" t="s">
        <v>25</v>
      </c>
      <c r="C50" s="167">
        <f>C47</f>
        <v>0</v>
      </c>
      <c r="D50" s="242" t="s">
        <v>24</v>
      </c>
      <c r="E50" s="243"/>
      <c r="F50" s="243"/>
      <c r="G50" s="244"/>
    </row>
    <row r="51" spans="2:13" ht="12.75">
      <c r="B51" s="166" t="s">
        <v>18</v>
      </c>
      <c r="C51" s="168">
        <f>'Lönekostnad och årsarbetskraft'!C41</f>
        <v>0</v>
      </c>
      <c r="D51" s="236" t="s">
        <v>16</v>
      </c>
      <c r="E51" s="237"/>
      <c r="F51" s="237"/>
      <c r="G51" s="238"/>
      <c r="I51" s="75"/>
      <c r="J51" s="75"/>
      <c r="K51" s="75"/>
      <c r="L51" s="75"/>
      <c r="M51" s="75"/>
    </row>
    <row r="52" spans="2:7" ht="29.25" customHeight="1">
      <c r="B52" s="166" t="s">
        <v>99</v>
      </c>
      <c r="C52" s="169" t="e">
        <f>C50/C51</f>
        <v>#DIV/0!</v>
      </c>
      <c r="D52" s="233" t="s">
        <v>101</v>
      </c>
      <c r="E52" s="234"/>
      <c r="F52" s="234"/>
      <c r="G52" s="235"/>
    </row>
    <row r="53" spans="4:7" ht="12">
      <c r="D53" s="33"/>
      <c r="E53" s="33"/>
      <c r="F53" s="33"/>
      <c r="G53" s="33"/>
    </row>
    <row r="54" spans="4:7" ht="12">
      <c r="D54" s="33"/>
      <c r="E54" s="33"/>
      <c r="F54" s="33"/>
      <c r="G54" s="33"/>
    </row>
    <row r="55" spans="2:13" ht="12.75">
      <c r="B55" s="166" t="s">
        <v>18</v>
      </c>
      <c r="C55" s="168">
        <f>'Lönekostnad och årsarbetskraft'!C49</f>
        <v>0</v>
      </c>
      <c r="D55" s="236" t="s">
        <v>16</v>
      </c>
      <c r="E55" s="237"/>
      <c r="F55" s="237"/>
      <c r="G55" s="238"/>
      <c r="I55" s="75"/>
      <c r="J55" s="75"/>
      <c r="K55" s="75"/>
      <c r="L55" s="75"/>
      <c r="M55" s="75"/>
    </row>
    <row r="56" spans="2:13" ht="24.75">
      <c r="B56" s="164" t="s">
        <v>20</v>
      </c>
      <c r="C56" s="170" t="e">
        <f>C55*C32</f>
        <v>#DIV/0!</v>
      </c>
      <c r="D56" s="233" t="s">
        <v>129</v>
      </c>
      <c r="E56" s="234"/>
      <c r="F56" s="234"/>
      <c r="G56" s="235"/>
      <c r="I56" s="75"/>
      <c r="J56" s="75"/>
      <c r="K56" s="75"/>
      <c r="L56" s="75"/>
      <c r="M56" s="75"/>
    </row>
    <row r="57" spans="2:7" ht="15.75" customHeight="1">
      <c r="B57" s="166" t="s">
        <v>25</v>
      </c>
      <c r="C57" s="171">
        <f>C47</f>
        <v>0</v>
      </c>
      <c r="D57" s="242" t="s">
        <v>24</v>
      </c>
      <c r="E57" s="243"/>
      <c r="F57" s="243"/>
      <c r="G57" s="244"/>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2.75" thickBot="1">
      <c r="D62" s="33"/>
      <c r="E62" s="33"/>
      <c r="F62" s="33"/>
      <c r="G62" s="33"/>
    </row>
    <row r="63" spans="2:7" ht="25.5">
      <c r="B63" s="101" t="s">
        <v>98</v>
      </c>
      <c r="C63" s="102"/>
      <c r="D63" s="33"/>
      <c r="E63" s="33"/>
      <c r="F63" s="33"/>
      <c r="G63" s="33"/>
    </row>
    <row r="64" spans="2:8" ht="12.75" customHeight="1">
      <c r="B64" s="259" t="s">
        <v>100</v>
      </c>
      <c r="C64" s="257" t="e">
        <f>C32</f>
        <v>#DIV/0!</v>
      </c>
      <c r="D64" s="38"/>
      <c r="E64" s="38"/>
      <c r="F64" s="38"/>
      <c r="G64" s="38"/>
      <c r="H64" s="38"/>
    </row>
    <row r="65" spans="2:8" ht="12.75" customHeight="1">
      <c r="B65" s="260"/>
      <c r="C65" s="258"/>
      <c r="D65" s="38"/>
      <c r="E65" s="38"/>
      <c r="F65" s="38"/>
      <c r="G65" s="38"/>
      <c r="H65" s="38"/>
    </row>
    <row r="66" spans="2:8" ht="12.75" customHeight="1">
      <c r="B66" s="103"/>
      <c r="C66" s="98"/>
      <c r="D66" s="38"/>
      <c r="E66" s="38"/>
      <c r="F66" s="38"/>
      <c r="G66" s="38"/>
      <c r="H66" s="38"/>
    </row>
    <row r="67" spans="2:8" ht="12.75" customHeight="1">
      <c r="B67" s="259" t="s">
        <v>99</v>
      </c>
      <c r="C67" s="257" t="e">
        <f>C52</f>
        <v>#DIV/0!</v>
      </c>
      <c r="D67" s="38"/>
      <c r="E67" s="38"/>
      <c r="F67" s="38"/>
      <c r="G67" s="38"/>
      <c r="H67" s="38"/>
    </row>
    <row r="68" spans="2:8" ht="12.75" customHeight="1">
      <c r="B68" s="260"/>
      <c r="C68" s="258"/>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
      <c r="D83" s="33"/>
      <c r="E83" s="33"/>
      <c r="F83" s="33"/>
      <c r="G83" s="33"/>
    </row>
    <row r="88" ht="12.75" customHeight="1"/>
  </sheetData>
  <sheetProtection sheet="1" formatColumns="0" formatRows="0"/>
  <mergeCells count="37">
    <mergeCell ref="C64:C65"/>
    <mergeCell ref="B64:B65"/>
    <mergeCell ref="B67:B68"/>
    <mergeCell ref="C67:C68"/>
    <mergeCell ref="D52:G52"/>
    <mergeCell ref="D17:G17"/>
    <mergeCell ref="D18:G18"/>
    <mergeCell ref="D26:G26"/>
    <mergeCell ref="D51:G51"/>
    <mergeCell ref="D57:G57"/>
    <mergeCell ref="D11:G11"/>
    <mergeCell ref="D12:G12"/>
    <mergeCell ref="D13:G13"/>
    <mergeCell ref="D14:G14"/>
    <mergeCell ref="D15:G15"/>
    <mergeCell ref="D25:G25"/>
    <mergeCell ref="D19:G19"/>
    <mergeCell ref="B36:G36"/>
    <mergeCell ref="D50:G50"/>
    <mergeCell ref="D16:G16"/>
    <mergeCell ref="D5:G5"/>
    <mergeCell ref="D6:G6"/>
    <mergeCell ref="D7:G7"/>
    <mergeCell ref="D8:G8"/>
    <mergeCell ref="D9:G9"/>
    <mergeCell ref="D31:G31"/>
    <mergeCell ref="D10:G10"/>
    <mergeCell ref="B4:G4"/>
    <mergeCell ref="D56:G56"/>
    <mergeCell ref="D30:G30"/>
    <mergeCell ref="D32:G32"/>
    <mergeCell ref="D55:G55"/>
    <mergeCell ref="D20:G20"/>
    <mergeCell ref="D21:G21"/>
    <mergeCell ref="D22:G22"/>
    <mergeCell ref="D23:G23"/>
    <mergeCell ref="D24:G24"/>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19.5">
      <c r="A1" s="20"/>
      <c r="C1" s="199" t="str">
        <f>DocTitel</f>
        <v>, , 2015</v>
      </c>
      <c r="R1" s="34" t="s">
        <v>41</v>
      </c>
    </row>
    <row r="2" spans="1:23" ht="12.75">
      <c r="A2" s="57"/>
      <c r="B2" s="57"/>
      <c r="C2" s="57"/>
      <c r="K2" s="38"/>
      <c r="P2" s="38"/>
      <c r="W2" s="38"/>
    </row>
    <row r="3" spans="1:23" ht="19.5">
      <c r="A3" s="20"/>
      <c r="C3" s="57"/>
      <c r="W3" s="38"/>
    </row>
    <row r="4" spans="3:23" ht="18">
      <c r="C4" s="198" t="s">
        <v>144</v>
      </c>
      <c r="D4" s="59"/>
      <c r="P4" s="38"/>
      <c r="W4" s="38"/>
    </row>
    <row r="5" spans="2:23" ht="12">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
      <c r="B14" s="106"/>
      <c r="C14" s="106"/>
      <c r="D14" s="117" t="s">
        <v>97</v>
      </c>
      <c r="E14" s="118" t="e">
        <f>E10</f>
        <v>#DIV/0!</v>
      </c>
      <c r="F14" s="265" t="e">
        <f>" = "&amp;TEXT(E10/E12,"# ##0")&amp;" kr/tim"</f>
        <v>#DIV/0!</v>
      </c>
      <c r="G14" s="266"/>
      <c r="H14" s="119"/>
      <c r="I14" s="106"/>
      <c r="J14" s="106"/>
    </row>
    <row r="15" spans="2:10" ht="12">
      <c r="B15" s="106"/>
      <c r="C15" s="106"/>
      <c r="D15" s="117" t="s">
        <v>96</v>
      </c>
      <c r="E15" s="120">
        <f>E12</f>
        <v>0</v>
      </c>
      <c r="F15" s="266"/>
      <c r="G15" s="266"/>
      <c r="H15" s="119"/>
      <c r="I15" s="107"/>
      <c r="J15" s="107"/>
    </row>
    <row r="16" spans="2:10" ht="12">
      <c r="B16" s="106"/>
      <c r="C16" s="106"/>
      <c r="D16" s="106"/>
      <c r="E16" s="106"/>
      <c r="F16" s="106"/>
      <c r="G16" s="106"/>
      <c r="H16" s="106"/>
      <c r="I16" s="106"/>
      <c r="J16" s="106"/>
    </row>
    <row r="17" spans="2:10" ht="12.75">
      <c r="B17" s="106"/>
      <c r="C17" s="121"/>
      <c r="D17" s="112"/>
      <c r="E17" s="122"/>
      <c r="F17" s="123"/>
      <c r="G17" s="123"/>
      <c r="H17" s="123"/>
      <c r="I17" s="123"/>
      <c r="J17" s="106"/>
    </row>
    <row r="18" ht="12.7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1" t="s">
        <v>6</v>
      </c>
      <c r="D22" s="262"/>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
      <c r="B27" s="106"/>
      <c r="C27" s="107" t="s">
        <v>26</v>
      </c>
      <c r="D27" s="107"/>
      <c r="E27" s="138">
        <f>'Generella uppgifter'!C8</f>
        <v>2015</v>
      </c>
      <c r="F27" s="138">
        <f>E27+1</f>
        <v>2016</v>
      </c>
      <c r="G27" s="138">
        <f>F27+1</f>
        <v>2017</v>
      </c>
      <c r="H27" s="138">
        <f>G27+1</f>
        <v>2018</v>
      </c>
      <c r="I27" s="106"/>
      <c r="J27" s="106"/>
    </row>
    <row r="28" spans="2:14" ht="12">
      <c r="B28" s="106"/>
      <c r="C28" s="107" t="s">
        <v>27</v>
      </c>
      <c r="D28" s="107"/>
      <c r="E28" s="177"/>
      <c r="F28" s="177"/>
      <c r="G28" s="177"/>
      <c r="H28" s="177"/>
      <c r="I28" s="106"/>
      <c r="J28" s="106"/>
      <c r="N28" s="72"/>
    </row>
    <row r="29" spans="2:10" ht="12">
      <c r="B29" s="106"/>
      <c r="C29" s="107" t="s">
        <v>29</v>
      </c>
      <c r="D29" s="107"/>
      <c r="E29" s="139">
        <f>IF(ISERROR(E28*$E$22),"",E28*$E$22)</f>
      </c>
      <c r="F29" s="139">
        <f>IF(ISERROR(F28*E30),"",F28*E30)</f>
      </c>
      <c r="G29" s="139">
        <f>IF(ISERROR(G28*F30),"",G28*F30)</f>
      </c>
      <c r="H29" s="139">
        <f>IF(ISERROR(H28*G30),"",H28*G30)</f>
      </c>
      <c r="I29" s="106"/>
      <c r="J29" s="106"/>
    </row>
    <row r="30" spans="2:10" ht="24.75">
      <c r="B30" s="106"/>
      <c r="C30" s="137" t="s">
        <v>28</v>
      </c>
      <c r="D30" s="107"/>
      <c r="E30" s="139">
        <f>IF(ISERROR($E$22+E29),"",$E$22+E29)</f>
      </c>
      <c r="F30" s="139">
        <f>IF(ISERROR($E$30+F29),"",$E$30+F29)</f>
      </c>
      <c r="G30" s="139">
        <f>IF(ISERROR($F$30+G29),"",$F$30+G29)</f>
      </c>
      <c r="H30" s="139">
        <f>IF(ISERROR($G$30+H29),"",$G$30+H29)</f>
      </c>
      <c r="I30" s="106"/>
      <c r="J30" s="106"/>
    </row>
    <row r="31" spans="2:10" ht="12">
      <c r="B31" s="106"/>
      <c r="C31" s="106"/>
      <c r="D31" s="106"/>
      <c r="E31" s="106"/>
      <c r="F31" s="106"/>
      <c r="G31" s="106"/>
      <c r="H31" s="106"/>
      <c r="I31" s="106"/>
      <c r="J31" s="106"/>
    </row>
    <row r="37" ht="12">
      <c r="E37" s="38"/>
    </row>
    <row r="38" ht="12">
      <c r="E38" s="38"/>
    </row>
    <row r="39" ht="12">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
      <c r="B4" s="12" t="s">
        <v>32</v>
      </c>
      <c r="E4" t="s">
        <v>84</v>
      </c>
      <c r="F4" s="189">
        <v>1</v>
      </c>
    </row>
    <row r="5" ht="12">
      <c r="B5" s="12" t="s">
        <v>34</v>
      </c>
    </row>
    <row r="6" ht="12">
      <c r="B6" s="12" t="s">
        <v>35</v>
      </c>
    </row>
    <row r="7" ht="12">
      <c r="B7" s="12" t="s">
        <v>36</v>
      </c>
    </row>
    <row r="8" ht="12">
      <c r="B8" s="12" t="s">
        <v>37</v>
      </c>
    </row>
    <row r="9" spans="2:7" ht="12.75">
      <c r="B9" s="12" t="s">
        <v>38</v>
      </c>
      <c r="E9" s="181" t="s">
        <v>119</v>
      </c>
      <c r="F9" s="182"/>
      <c r="G9" s="182"/>
    </row>
    <row r="10" spans="2:7" ht="12">
      <c r="B10" s="12" t="s">
        <v>39</v>
      </c>
      <c r="E10" s="182"/>
      <c r="F10" s="182" t="s">
        <v>118</v>
      </c>
      <c r="G10" s="182" t="s">
        <v>117</v>
      </c>
    </row>
    <row r="11" spans="2:7" ht="12">
      <c r="B11" s="12" t="s">
        <v>40</v>
      </c>
      <c r="E11" s="182">
        <f>IF(F11=0,"","Faktiskt arbetad tid")</f>
      </c>
      <c r="F11" s="183">
        <f>TidProdManOther</f>
        <v>0</v>
      </c>
      <c r="G11" s="183"/>
    </row>
    <row r="12" spans="5:7" ht="12">
      <c r="E12" s="182">
        <f>IF(F12=0,"","Frånvaro")</f>
      </c>
      <c r="F12" s="184">
        <f>TidPersManOther</f>
        <v>0</v>
      </c>
      <c r="G12" s="183"/>
    </row>
    <row r="13" spans="5:7" ht="12">
      <c r="E13" s="182">
        <f>IF(G13=0,"","Handläggningstid")</f>
      </c>
      <c r="F13" s="183"/>
      <c r="G13" s="183">
        <f>TidTillg</f>
        <v>0</v>
      </c>
    </row>
    <row r="14" spans="5:7" ht="12">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2019-12-17T08:52:04Z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